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4220" windowHeight="1222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<sst xmlns="http://schemas.openxmlformats.org/spreadsheetml/2006/main" count="69" uniqueCount="68">
  <si>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КВД</t>
  </si>
  <si>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</si>
  <si>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</si>
  <si>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</si>
  <si>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</si>
  <si>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</si>
  <si>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</si>
  <si>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</si>
  <si>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</si>
  <si>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</si>
  <si>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</si>
  <si>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 xml:space="preserve">Прочие безвозмездные поступления </t>
  </si>
  <si>
    <t>10102000000000</t>
  </si>
  <si>
    <t>10503000000000</t>
  </si>
  <si>
    <t>10601000000000</t>
  </si>
  <si>
    <t>10606000000000</t>
  </si>
  <si>
    <t>11105035000000</t>
  </si>
  <si>
    <t>11502050000000</t>
  </si>
  <si>
    <t>20201000000000</t>
  </si>
  <si>
    <t>20202000000000</t>
  </si>
  <si>
    <t>30201000000000</t>
  </si>
  <si>
    <t>Прочие неналоговые доходы</t>
  </si>
  <si>
    <t>11705050000000</t>
  </si>
  <si>
    <t>Доходы от продажи услуг</t>
  </si>
  <si>
    <t>Безвозмездные поступления от предпринимательской и иной приносящей доход деятельности</t>
  </si>
  <si>
    <t>30301000000000</t>
  </si>
  <si>
    <t>30302000000000</t>
  </si>
  <si>
    <t>Безвозмездные поступления от бюджетов бюджетной системы</t>
  </si>
  <si>
    <t>11701050000000</t>
  </si>
  <si>
    <t>Невыясненные поступления</t>
  </si>
  <si>
    <t>Субсидии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</si>
  <si>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</si>
  <si>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</si>
  <si>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</si>
  <si>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</si>
  <si>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</si>
  <si>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</si>
  <si>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</si>
  <si>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</si>
  <si>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</si>
  <si>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</si>
  <si>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Прочие поступления от использования имущества</t>
  </si>
  <si>
    <t xml:space="preserve">Арендная плата за земли </t>
  </si>
  <si>
    <t>1110501(2)0000000</t>
  </si>
  <si>
    <t>ед.изм.: руб.</t>
  </si>
  <si>
    <t>Аренда имущества</t>
  </si>
  <si>
    <t>11402000000000</t>
  </si>
  <si>
    <t>11300000000000</t>
  </si>
  <si>
    <t>Прочие доходы от оказания платных услуг  (работ)</t>
  </si>
  <si>
    <t>Доходы от реализации имущества</t>
  </si>
  <si>
    <t>Возврат остатков межбюджетных трансфертов</t>
  </si>
  <si>
    <t>21900000000000</t>
  </si>
  <si>
    <t>11109045000000</t>
  </si>
  <si>
    <t>Итого налоговых и неналоговых доходов:</t>
  </si>
  <si>
    <t>Доходы от продажи квартир</t>
  </si>
  <si>
    <t>11401000000000</t>
  </si>
  <si>
    <t>Доходы от уплаты акцизов</t>
  </si>
  <si>
    <t>10302000000000</t>
  </si>
  <si>
    <t>Факт 2014 г.</t>
  </si>
  <si>
    <t>План 2015 г.</t>
  </si>
  <si>
    <t>План 1 кв.    2015г.</t>
  </si>
  <si>
    <t>к плану 2015 г.</t>
  </si>
  <si>
    <t>к плану       1 кв.    2015 г.</t>
  </si>
  <si>
    <t>Сведения об исполнении доходной части бюджета Выскатского сельского поселения на 2015 год.</t>
  </si>
  <si>
    <t>на 01.03.2015 г.</t>
  </si>
  <si>
    <t>Факт 2 мес.   2014 г.</t>
  </si>
  <si>
    <t>Факт 2 мес.   2015 г.</t>
  </si>
  <si>
    <t>к факту      2 мес.   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</si>
</sst>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[$-FC19]d\ mmmm\ yyyy\ &quot;г.&quot;"/>
    <numFmt numFmtId="173" formatCode="0.00000000"/>
  </numFmts>
  <fonts count="3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9"/>
      <color indexed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49" fontId="1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8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1" fillId="0" borderId="17" xfId="0" applyFont="1" applyBorder="1" applyAlignment="1">
      <alignment horizontal="center" wrapText="1"/>
    </xf>
    <xf numFmtId="165" fontId="8" fillId="0" borderId="18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14" fillId="0" borderId="17" xfId="0" applyNumberFormat="1" applyFont="1" applyFill="1" applyBorder="1" applyAlignment="1">
      <alignment horizontal="right" vertical="center" wrapText="1"/>
    </xf>
    <xf numFmtId="4" fontId="14" fillId="0" borderId="23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4" fillId="0" borderId="2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171" fontId="8" fillId="0" borderId="10" xfId="0" applyNumberFormat="1" applyFont="1" applyFill="1" applyBorder="1" applyAlignment="1">
      <alignment horizontal="right" vertical="center" wrapText="1"/>
    </xf>
    <xf numFmtId="171" fontId="8" fillId="0" borderId="17" xfId="0" applyNumberFormat="1" applyFont="1" applyFill="1" applyBorder="1" applyAlignment="1">
      <alignment horizontal="right" vertical="center" wrapText="1"/>
    </xf>
    <xf numFmtId="171" fontId="14" fillId="0" borderId="17" xfId="0" applyNumberFormat="1" applyFont="1" applyFill="1" applyBorder="1" applyAlignment="1">
      <alignment horizontal="right" vertical="center" wrapText="1"/>
    </xf>
    <xf numFmtId="171" fontId="14" fillId="0" borderId="10" xfId="0" applyNumberFormat="1" applyFont="1" applyFill="1" applyBorder="1" applyAlignment="1">
      <alignment horizontal="right" vertical="center" wrapText="1"/>
    </xf>
    <xf numFmtId="171" fontId="9" fillId="0" borderId="13" xfId="0" applyNumberFormat="1" applyFont="1" applyFill="1" applyBorder="1" applyAlignment="1">
      <alignment horizontal="right" vertical="center" wrapText="1"/>
    </xf>
    <xf numFmtId="171" fontId="8" fillId="0" borderId="12" xfId="0" applyNumberFormat="1" applyFont="1" applyFill="1" applyBorder="1" applyAlignment="1">
      <alignment horizontal="right" vertical="center" wrapText="1"/>
    </xf>
    <xf numFmtId="171" fontId="8" fillId="0" borderId="24" xfId="0" applyNumberFormat="1" applyFont="1" applyFill="1" applyBorder="1" applyAlignment="1">
      <alignment horizontal="right" vertical="center" wrapText="1"/>
    </xf>
    <xf numFmtId="171" fontId="14" fillId="0" borderId="24" xfId="0" applyNumberFormat="1" applyFont="1" applyFill="1" applyBorder="1" applyAlignment="1">
      <alignment horizontal="right" vertical="center" wrapText="1"/>
    </xf>
    <xf numFmtId="171" fontId="8" fillId="0" borderId="27" xfId="0" applyNumberFormat="1" applyFont="1" applyFill="1" applyBorder="1" applyAlignment="1">
      <alignment horizontal="right" vertical="center" wrapText="1"/>
    </xf>
    <xf numFmtId="171" fontId="8" fillId="0" borderId="28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19" fillId="0" borderId="13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19" fillId="0" borderId="26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171" fontId="37" fillId="0" borderId="10" xfId="0" applyNumberFormat="1" applyFont="1" applyFill="1" applyBorder="1" applyAlignment="1">
      <alignment horizontal="right" vertical="center" wrapText="1"/>
    </xf>
    <xf numFmtId="171" fontId="37" fillId="0" borderId="24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71" fontId="14" fillId="0" borderId="10" xfId="0" applyNumberFormat="1" applyFont="1" applyFill="1" applyBorder="1" applyAlignment="1">
      <alignment horizontal="right" vertical="center" wrapText="1"/>
    </xf>
    <xf numFmtId="171" fontId="14" fillId="0" borderId="17" xfId="0" applyNumberFormat="1" applyFont="1" applyFill="1" applyBorder="1" applyAlignment="1">
      <alignment horizontal="right" vertical="center" wrapText="1"/>
    </xf>
    <xf numFmtId="0" fontId="16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Border="1" applyAlignment="1">
      <alignment/>
    </xf>
    <xf numFmtId="4" fontId="8" fillId="24" borderId="10" xfId="0" applyNumberFormat="1" applyFont="1" applyFill="1" applyBorder="1" applyAlignment="1">
      <alignment horizontal="right" vertical="center" wrapText="1"/>
    </xf>
    <xf numFmtId="4" fontId="8" fillId="24" borderId="11" xfId="0" applyNumberFormat="1" applyFont="1" applyFill="1" applyBorder="1" applyAlignment="1">
      <alignment horizontal="right" vertical="center" wrapText="1"/>
    </xf>
    <xf numFmtId="4" fontId="8" fillId="24" borderId="14" xfId="0" applyNumberFormat="1" applyFont="1" applyFill="1" applyBorder="1" applyAlignment="1">
      <alignment horizontal="right" vertical="center" wrapText="1"/>
    </xf>
    <xf numFmtId="4" fontId="9" fillId="24" borderId="13" xfId="0" applyNumberFormat="1" applyFont="1" applyFill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24" borderId="22" xfId="0" applyNumberFormat="1" applyFont="1" applyFill="1" applyBorder="1" applyAlignment="1">
      <alignment horizontal="right" vertical="center" wrapText="1"/>
    </xf>
    <xf numFmtId="4" fontId="8" fillId="24" borderId="16" xfId="0" applyNumberFormat="1" applyFont="1" applyFill="1" applyBorder="1" applyAlignment="1">
      <alignment horizontal="right" vertical="center" wrapText="1"/>
    </xf>
    <xf numFmtId="4" fontId="9" fillId="24" borderId="26" xfId="0" applyNumberFormat="1" applyFont="1" applyFill="1" applyBorder="1" applyAlignment="1">
      <alignment horizontal="right" vertical="center" wrapText="1"/>
    </xf>
    <xf numFmtId="4" fontId="9" fillId="24" borderId="0" xfId="0" applyNumberFormat="1" applyFont="1" applyFill="1" applyBorder="1" applyAlignment="1">
      <alignment horizontal="right" vertical="center" wrapText="1"/>
    </xf>
    <xf numFmtId="4" fontId="7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49" fontId="10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4" fillId="24" borderId="33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37.25390625" style="0" customWidth="1"/>
    <col min="2" max="2" width="16.00390625" style="0" customWidth="1"/>
    <col min="3" max="3" width="13.125" style="35" customWidth="1"/>
    <col min="4" max="4" width="12.25390625" style="99" customWidth="1"/>
    <col min="5" max="5" width="11.625" style="35" customWidth="1"/>
    <col min="6" max="6" width="12.25390625" style="35" customWidth="1"/>
    <col min="7" max="7" width="12.125" style="35" customWidth="1"/>
    <col min="8" max="8" width="8.625" style="35" customWidth="1"/>
    <col min="9" max="9" width="8.375" style="35" customWidth="1"/>
    <col min="10" max="10" width="8.75390625" style="35" customWidth="1"/>
  </cols>
  <sheetData>
    <row r="2" spans="1:10" s="18" customFormat="1" ht="18">
      <c r="A2" s="16" t="s">
        <v>63</v>
      </c>
      <c r="B2" s="17"/>
      <c r="C2" s="30"/>
      <c r="D2" s="83"/>
      <c r="E2" s="30"/>
      <c r="F2" s="30"/>
      <c r="G2" s="30"/>
      <c r="H2" s="30"/>
      <c r="I2" s="30"/>
      <c r="J2" s="30"/>
    </row>
    <row r="3" spans="1:10" ht="15.75">
      <c r="A3" s="8"/>
      <c r="B3" s="9"/>
      <c r="C3" s="31"/>
      <c r="D3" s="84"/>
      <c r="E3" s="31"/>
      <c r="F3" s="31"/>
      <c r="G3" s="31"/>
      <c r="H3" s="31"/>
      <c r="I3" s="31"/>
      <c r="J3" s="31"/>
    </row>
    <row r="4" spans="1:10" ht="15.75">
      <c r="A4" s="19" t="s">
        <v>64</v>
      </c>
      <c r="B4" s="7"/>
      <c r="C4" s="32"/>
      <c r="D4" s="85"/>
      <c r="E4" s="32"/>
      <c r="F4" s="32"/>
      <c r="G4" s="32"/>
      <c r="H4" s="32"/>
      <c r="I4" s="32"/>
      <c r="J4" s="32"/>
    </row>
    <row r="5" spans="1:10" ht="13.5" thickBot="1">
      <c r="A5" s="6"/>
      <c r="B5" s="5"/>
      <c r="C5" s="33"/>
      <c r="D5" s="86"/>
      <c r="E5" s="33"/>
      <c r="F5" s="33"/>
      <c r="G5" s="33" t="s">
        <v>44</v>
      </c>
      <c r="H5" s="33"/>
      <c r="I5" s="33"/>
      <c r="J5" s="33"/>
    </row>
    <row r="6" spans="1:10" ht="25.5" customHeight="1">
      <c r="A6" s="103" t="s">
        <v>1</v>
      </c>
      <c r="B6" s="105" t="s">
        <v>0</v>
      </c>
      <c r="C6" s="105" t="s">
        <v>58</v>
      </c>
      <c r="D6" s="109" t="s">
        <v>65</v>
      </c>
      <c r="E6" s="105" t="s">
        <v>59</v>
      </c>
      <c r="F6" s="105" t="s">
        <v>60</v>
      </c>
      <c r="G6" s="105" t="s">
        <v>66</v>
      </c>
      <c r="H6" s="100" t="s">
        <v>31</v>
      </c>
      <c r="I6" s="101"/>
      <c r="J6" s="102"/>
    </row>
    <row r="7" spans="1:10" ht="39.75" customHeight="1">
      <c r="A7" s="104"/>
      <c r="B7" s="106"/>
      <c r="C7" s="107"/>
      <c r="D7" s="110"/>
      <c r="E7" s="108"/>
      <c r="F7" s="108"/>
      <c r="G7" s="108"/>
      <c r="H7" s="23" t="s">
        <v>61</v>
      </c>
      <c r="I7" s="23" t="s">
        <v>62</v>
      </c>
      <c r="J7" s="36" t="s">
        <v>67</v>
      </c>
    </row>
    <row r="8" spans="1:10" ht="13.5">
      <c r="A8" s="37" t="s">
        <v>3</v>
      </c>
      <c r="B8" s="1" t="s">
        <v>12</v>
      </c>
      <c r="C8" s="67">
        <v>1300328.73</v>
      </c>
      <c r="D8" s="87">
        <v>168153.5</v>
      </c>
      <c r="E8" s="24">
        <v>1371400</v>
      </c>
      <c r="F8" s="24">
        <v>310000</v>
      </c>
      <c r="G8" s="24">
        <v>226801.05</v>
      </c>
      <c r="H8" s="24">
        <f>G8/E8*100</f>
        <v>16.53792110252297</v>
      </c>
      <c r="I8" s="57">
        <f>G8/F8*100</f>
        <v>73.16162903225806</v>
      </c>
      <c r="J8" s="58">
        <f>G8/D8*100</f>
        <v>134.87738881438685</v>
      </c>
    </row>
    <row r="9" spans="1:10" ht="13.5" customHeight="1">
      <c r="A9" s="38" t="s">
        <v>56</v>
      </c>
      <c r="B9" s="1" t="s">
        <v>57</v>
      </c>
      <c r="C9" s="67">
        <f>1137124.2+24.56</f>
        <v>1137148.76</v>
      </c>
      <c r="D9" s="87">
        <v>192033.85</v>
      </c>
      <c r="E9" s="24">
        <v>963400</v>
      </c>
      <c r="F9" s="24">
        <v>240800</v>
      </c>
      <c r="G9" s="24">
        <v>95340.68</v>
      </c>
      <c r="H9" s="24">
        <f>G9/E9*100</f>
        <v>9.896271538301846</v>
      </c>
      <c r="I9" s="57">
        <f>G9/F9*100</f>
        <v>39.59330564784052</v>
      </c>
      <c r="J9" s="58">
        <f>G9/D9*100</f>
        <v>49.64785114707641</v>
      </c>
    </row>
    <row r="10" spans="1:10" ht="13.5" customHeight="1">
      <c r="A10" s="38" t="s">
        <v>9</v>
      </c>
      <c r="B10" s="1" t="s">
        <v>13</v>
      </c>
      <c r="C10" s="67">
        <v>32.61</v>
      </c>
      <c r="D10" s="87">
        <v>0</v>
      </c>
      <c r="E10" s="24">
        <v>0</v>
      </c>
      <c r="F10" s="24">
        <v>0</v>
      </c>
      <c r="G10" s="24">
        <v>0</v>
      </c>
      <c r="H10" s="80" t="e">
        <f aca="true" t="shared" si="0" ref="H10:H36">G10/E10*100</f>
        <v>#DIV/0!</v>
      </c>
      <c r="I10" s="81" t="e">
        <f aca="true" t="shared" si="1" ref="I10:I36">G10/F10*100</f>
        <v>#DIV/0!</v>
      </c>
      <c r="J10" s="59" t="e">
        <f aca="true" t="shared" si="2" ref="J10:J36">G10/D10*100</f>
        <v>#DIV/0!</v>
      </c>
    </row>
    <row r="11" spans="1:10" ht="13.5">
      <c r="A11" s="38" t="s">
        <v>4</v>
      </c>
      <c r="B11" s="1" t="s">
        <v>14</v>
      </c>
      <c r="C11" s="67">
        <v>73692.93</v>
      </c>
      <c r="D11" s="87">
        <v>8847.29</v>
      </c>
      <c r="E11" s="24">
        <v>123200</v>
      </c>
      <c r="F11" s="24">
        <v>9000</v>
      </c>
      <c r="G11" s="24">
        <v>13102.58</v>
      </c>
      <c r="H11" s="24">
        <f t="shared" si="0"/>
        <v>10.635211038961039</v>
      </c>
      <c r="I11" s="57">
        <f t="shared" si="1"/>
        <v>145.58422222222222</v>
      </c>
      <c r="J11" s="58">
        <f t="shared" si="2"/>
        <v>148.09710092016877</v>
      </c>
    </row>
    <row r="12" spans="1:10" ht="13.5">
      <c r="A12" s="38" t="s">
        <v>39</v>
      </c>
      <c r="B12" s="1" t="s">
        <v>40</v>
      </c>
      <c r="C12" s="67">
        <v>663415.23</v>
      </c>
      <c r="D12" s="87">
        <v>32582.23</v>
      </c>
      <c r="E12" s="24">
        <v>718300</v>
      </c>
      <c r="F12" s="24">
        <v>59500</v>
      </c>
      <c r="G12" s="24">
        <v>59120.36</v>
      </c>
      <c r="H12" s="24">
        <f t="shared" si="0"/>
        <v>8.230594459139635</v>
      </c>
      <c r="I12" s="57">
        <f t="shared" si="1"/>
        <v>99.36194957983193</v>
      </c>
      <c r="J12" s="58">
        <f t="shared" si="2"/>
        <v>181.44970433269916</v>
      </c>
    </row>
    <row r="13" spans="1:10" ht="15.75" customHeight="1">
      <c r="A13" s="38" t="s">
        <v>2</v>
      </c>
      <c r="B13" s="1" t="s">
        <v>15</v>
      </c>
      <c r="C13" s="67">
        <v>1618310.39</v>
      </c>
      <c r="D13" s="87">
        <v>370965.94</v>
      </c>
      <c r="E13" s="24">
        <v>1355200</v>
      </c>
      <c r="F13" s="24">
        <v>261500</v>
      </c>
      <c r="G13" s="24">
        <v>142764.01</v>
      </c>
      <c r="H13" s="24">
        <f t="shared" si="0"/>
        <v>10.534534386068477</v>
      </c>
      <c r="I13" s="57">
        <f t="shared" si="1"/>
        <v>54.59426768642448</v>
      </c>
      <c r="J13" s="58">
        <f t="shared" si="2"/>
        <v>38.484398325086126</v>
      </c>
    </row>
    <row r="14" spans="1:10" ht="15.75" customHeight="1">
      <c r="A14" s="38" t="s">
        <v>32</v>
      </c>
      <c r="B14" s="1" t="s">
        <v>33</v>
      </c>
      <c r="C14" s="67">
        <v>14220</v>
      </c>
      <c r="D14" s="87">
        <v>860</v>
      </c>
      <c r="E14" s="24">
        <v>12000</v>
      </c>
      <c r="F14" s="24">
        <v>2400</v>
      </c>
      <c r="G14" s="24">
        <v>2050</v>
      </c>
      <c r="H14" s="24">
        <f t="shared" si="0"/>
        <v>17.083333333333332</v>
      </c>
      <c r="I14" s="57">
        <f t="shared" si="1"/>
        <v>85.41666666666666</v>
      </c>
      <c r="J14" s="58">
        <f t="shared" si="2"/>
        <v>238.3720930232558</v>
      </c>
    </row>
    <row r="15" spans="1:10" ht="15.75" customHeight="1">
      <c r="A15" s="38" t="s">
        <v>42</v>
      </c>
      <c r="B15" s="1" t="s">
        <v>43</v>
      </c>
      <c r="C15" s="67">
        <v>270731.73</v>
      </c>
      <c r="D15" s="87">
        <v>105399.14</v>
      </c>
      <c r="E15" s="24">
        <v>0</v>
      </c>
      <c r="F15" s="24">
        <v>0</v>
      </c>
      <c r="G15" s="24">
        <v>0</v>
      </c>
      <c r="H15" s="80" t="e">
        <f t="shared" si="0"/>
        <v>#DIV/0!</v>
      </c>
      <c r="I15" s="81" t="e">
        <f t="shared" si="1"/>
        <v>#DIV/0!</v>
      </c>
      <c r="J15" s="58">
        <f t="shared" si="2"/>
        <v>0</v>
      </c>
    </row>
    <row r="16" spans="1:10" ht="15.75" customHeight="1">
      <c r="A16" s="38" t="s">
        <v>45</v>
      </c>
      <c r="B16" s="1" t="s">
        <v>16</v>
      </c>
      <c r="C16" s="67">
        <v>1354934.21</v>
      </c>
      <c r="D16" s="87">
        <v>221337.94</v>
      </c>
      <c r="E16" s="24">
        <v>1184900</v>
      </c>
      <c r="F16" s="24">
        <v>296200</v>
      </c>
      <c r="G16" s="24">
        <v>108011.48</v>
      </c>
      <c r="H16" s="24">
        <f t="shared" si="0"/>
        <v>9.115662081188287</v>
      </c>
      <c r="I16" s="57">
        <f t="shared" si="1"/>
        <v>36.46572586090479</v>
      </c>
      <c r="J16" s="58">
        <f t="shared" si="2"/>
        <v>48.799351796623746</v>
      </c>
    </row>
    <row r="17" spans="1:10" ht="15.75" customHeight="1">
      <c r="A17" s="38" t="s">
        <v>41</v>
      </c>
      <c r="B17" s="1" t="s">
        <v>52</v>
      </c>
      <c r="C17" s="67">
        <v>9554.37</v>
      </c>
      <c r="D17" s="87">
        <v>2164.08</v>
      </c>
      <c r="E17" s="24">
        <v>15000</v>
      </c>
      <c r="F17" s="24">
        <v>3700</v>
      </c>
      <c r="G17" s="24">
        <v>3455.47</v>
      </c>
      <c r="H17" s="24">
        <f t="shared" si="0"/>
        <v>23.036466666666666</v>
      </c>
      <c r="I17" s="57">
        <f t="shared" si="1"/>
        <v>93.39108108108107</v>
      </c>
      <c r="J17" s="58">
        <f t="shared" si="2"/>
        <v>159.67385678902812</v>
      </c>
    </row>
    <row r="18" spans="1:10" ht="15.75" customHeight="1">
      <c r="A18" s="38" t="s">
        <v>48</v>
      </c>
      <c r="B18" s="1" t="s">
        <v>47</v>
      </c>
      <c r="C18" s="67">
        <v>49166.32</v>
      </c>
      <c r="D18" s="87">
        <v>19106.8</v>
      </c>
      <c r="E18" s="24">
        <v>59800</v>
      </c>
      <c r="F18" s="24">
        <v>41500</v>
      </c>
      <c r="G18" s="24">
        <v>40519.42</v>
      </c>
      <c r="H18" s="24">
        <f t="shared" si="0"/>
        <v>67.75822742474917</v>
      </c>
      <c r="I18" s="57">
        <f t="shared" si="1"/>
        <v>97.63715662650601</v>
      </c>
      <c r="J18" s="58">
        <f t="shared" si="2"/>
        <v>212.06805953901227</v>
      </c>
    </row>
    <row r="19" spans="1:10" ht="15.75" customHeight="1">
      <c r="A19" s="39" t="s">
        <v>54</v>
      </c>
      <c r="B19" s="2" t="s">
        <v>55</v>
      </c>
      <c r="C19" s="68">
        <v>0</v>
      </c>
      <c r="D19" s="88">
        <v>0</v>
      </c>
      <c r="E19" s="25">
        <v>0</v>
      </c>
      <c r="F19" s="25">
        <v>0</v>
      </c>
      <c r="G19" s="25">
        <v>0</v>
      </c>
      <c r="H19" s="49" t="e">
        <f t="shared" si="0"/>
        <v>#DIV/0!</v>
      </c>
      <c r="I19" s="60" t="e">
        <f t="shared" si="1"/>
        <v>#DIV/0!</v>
      </c>
      <c r="J19" s="59" t="e">
        <f t="shared" si="2"/>
        <v>#DIV/0!</v>
      </c>
    </row>
    <row r="20" spans="1:10" ht="13.5">
      <c r="A20" s="39" t="s">
        <v>49</v>
      </c>
      <c r="B20" s="2" t="s">
        <v>46</v>
      </c>
      <c r="C20" s="68">
        <v>527000</v>
      </c>
      <c r="D20" s="88">
        <v>0</v>
      </c>
      <c r="E20" s="25">
        <v>105000</v>
      </c>
      <c r="F20" s="25">
        <v>105000</v>
      </c>
      <c r="G20" s="25">
        <v>105000</v>
      </c>
      <c r="H20" s="24">
        <f t="shared" si="0"/>
        <v>100</v>
      </c>
      <c r="I20" s="57">
        <f t="shared" si="1"/>
        <v>100</v>
      </c>
      <c r="J20" s="59" t="e">
        <f t="shared" si="2"/>
        <v>#DIV/0!</v>
      </c>
    </row>
    <row r="21" spans="1:10" ht="13.5">
      <c r="A21" s="39" t="s">
        <v>34</v>
      </c>
      <c r="B21" s="2" t="s">
        <v>35</v>
      </c>
      <c r="C21" s="68">
        <v>30396.05</v>
      </c>
      <c r="D21" s="88">
        <v>0</v>
      </c>
      <c r="E21" s="25">
        <v>0</v>
      </c>
      <c r="F21" s="25">
        <v>0</v>
      </c>
      <c r="G21" s="25">
        <v>0</v>
      </c>
      <c r="H21" s="80" t="e">
        <f t="shared" si="0"/>
        <v>#DIV/0!</v>
      </c>
      <c r="I21" s="81" t="e">
        <f t="shared" si="1"/>
        <v>#DIV/0!</v>
      </c>
      <c r="J21" s="82" t="e">
        <f t="shared" si="2"/>
        <v>#DIV/0!</v>
      </c>
    </row>
    <row r="22" spans="1:10" ht="13.5">
      <c r="A22" s="39" t="s">
        <v>5</v>
      </c>
      <c r="B22" s="2" t="s">
        <v>17</v>
      </c>
      <c r="C22" s="68">
        <v>600</v>
      </c>
      <c r="D22" s="88">
        <v>150</v>
      </c>
      <c r="E22" s="25">
        <v>600</v>
      </c>
      <c r="F22" s="25">
        <v>600</v>
      </c>
      <c r="G22" s="25">
        <v>0</v>
      </c>
      <c r="H22" s="24">
        <f t="shared" si="0"/>
        <v>0</v>
      </c>
      <c r="I22" s="78">
        <f t="shared" si="1"/>
        <v>0</v>
      </c>
      <c r="J22" s="58">
        <f t="shared" si="2"/>
        <v>0</v>
      </c>
    </row>
    <row r="23" spans="1:10" ht="13.5">
      <c r="A23" s="39" t="s">
        <v>29</v>
      </c>
      <c r="B23" s="2" t="s">
        <v>28</v>
      </c>
      <c r="C23" s="68">
        <v>0</v>
      </c>
      <c r="D23" s="88">
        <v>0</v>
      </c>
      <c r="E23" s="25">
        <v>0</v>
      </c>
      <c r="F23" s="25">
        <v>0</v>
      </c>
      <c r="G23" s="25">
        <v>0</v>
      </c>
      <c r="H23" s="49" t="e">
        <f t="shared" si="0"/>
        <v>#DIV/0!</v>
      </c>
      <c r="I23" s="60" t="e">
        <f t="shared" si="1"/>
        <v>#DIV/0!</v>
      </c>
      <c r="J23" s="82" t="e">
        <f t="shared" si="2"/>
        <v>#DIV/0!</v>
      </c>
    </row>
    <row r="24" spans="1:10" ht="14.25" thickBot="1">
      <c r="A24" s="40" t="s">
        <v>21</v>
      </c>
      <c r="B24" s="13" t="s">
        <v>22</v>
      </c>
      <c r="C24" s="69">
        <v>21000</v>
      </c>
      <c r="D24" s="89">
        <v>21000</v>
      </c>
      <c r="E24" s="26">
        <v>0</v>
      </c>
      <c r="F24" s="26">
        <v>0</v>
      </c>
      <c r="G24" s="26">
        <v>0</v>
      </c>
      <c r="H24" s="49" t="e">
        <f t="shared" si="0"/>
        <v>#DIV/0!</v>
      </c>
      <c r="I24" s="60" t="e">
        <f t="shared" si="1"/>
        <v>#DIV/0!</v>
      </c>
      <c r="J24" s="58">
        <f t="shared" si="2"/>
        <v>0</v>
      </c>
    </row>
    <row r="25" spans="1:10" ht="14.25" thickBot="1">
      <c r="A25" s="4" t="s">
        <v>53</v>
      </c>
      <c r="B25" s="10"/>
      <c r="C25" s="70">
        <f>SUM(C8:C24)</f>
        <v>7070531.330000001</v>
      </c>
      <c r="D25" s="90">
        <f>SUM(D8:D24)</f>
        <v>1142600.77</v>
      </c>
      <c r="E25" s="27">
        <f>SUM(E8:E24)</f>
        <v>5908800</v>
      </c>
      <c r="F25" s="27">
        <f>SUM(F8:F24)</f>
        <v>1330200</v>
      </c>
      <c r="G25" s="27">
        <f>SUM(G8:G24)</f>
        <v>796165.0499999999</v>
      </c>
      <c r="H25" s="27">
        <f t="shared" si="0"/>
        <v>13.474225731112915</v>
      </c>
      <c r="I25" s="61">
        <f t="shared" si="1"/>
        <v>59.85303337843932</v>
      </c>
      <c r="J25" s="61">
        <f t="shared" si="2"/>
        <v>69.68007294446336</v>
      </c>
    </row>
    <row r="26" spans="1:10" ht="13.5">
      <c r="A26" s="41" t="s">
        <v>10</v>
      </c>
      <c r="B26" s="3" t="s">
        <v>18</v>
      </c>
      <c r="C26" s="71">
        <v>7950500</v>
      </c>
      <c r="D26" s="91">
        <v>1702740</v>
      </c>
      <c r="E26" s="51">
        <v>7823500</v>
      </c>
      <c r="F26" s="51">
        <v>1711880</v>
      </c>
      <c r="G26" s="51">
        <v>1711880</v>
      </c>
      <c r="H26" s="34">
        <f t="shared" si="0"/>
        <v>21.881255192688695</v>
      </c>
      <c r="I26" s="62">
        <f t="shared" si="1"/>
        <v>100</v>
      </c>
      <c r="J26" s="63">
        <f t="shared" si="2"/>
        <v>100.53678189271409</v>
      </c>
    </row>
    <row r="27" spans="1:10" ht="14.25" customHeight="1">
      <c r="A27" s="39" t="s">
        <v>30</v>
      </c>
      <c r="B27" s="2" t="s">
        <v>19</v>
      </c>
      <c r="C27" s="68">
        <v>3710030</v>
      </c>
      <c r="D27" s="88">
        <v>0</v>
      </c>
      <c r="E27" s="25">
        <v>0</v>
      </c>
      <c r="F27" s="25">
        <v>0</v>
      </c>
      <c r="G27" s="25">
        <v>0</v>
      </c>
      <c r="H27" s="49" t="e">
        <f t="shared" si="0"/>
        <v>#DIV/0!</v>
      </c>
      <c r="I27" s="60" t="e">
        <f t="shared" si="1"/>
        <v>#DIV/0!</v>
      </c>
      <c r="J27" s="64" t="e">
        <f t="shared" si="2"/>
        <v>#DIV/0!</v>
      </c>
    </row>
    <row r="28" spans="1:10" ht="14.25" customHeight="1">
      <c r="A28" s="38" t="s">
        <v>8</v>
      </c>
      <c r="B28" s="1" t="s">
        <v>36</v>
      </c>
      <c r="C28" s="67">
        <v>200722</v>
      </c>
      <c r="D28" s="87">
        <v>52500</v>
      </c>
      <c r="E28" s="24">
        <v>201280</v>
      </c>
      <c r="F28" s="24">
        <v>57810</v>
      </c>
      <c r="G28" s="24">
        <v>56810</v>
      </c>
      <c r="H28" s="24">
        <f t="shared" si="0"/>
        <v>28.22436406995231</v>
      </c>
      <c r="I28" s="57">
        <f t="shared" si="1"/>
        <v>98.27019546791213</v>
      </c>
      <c r="J28" s="79">
        <f t="shared" si="2"/>
        <v>108.2095238095238</v>
      </c>
    </row>
    <row r="29" spans="1:10" ht="15.75" customHeight="1">
      <c r="A29" s="39" t="s">
        <v>37</v>
      </c>
      <c r="B29" s="2" t="s">
        <v>38</v>
      </c>
      <c r="C29" s="67">
        <v>894915.48</v>
      </c>
      <c r="D29" s="87">
        <v>0</v>
      </c>
      <c r="E29" s="24">
        <v>1741700</v>
      </c>
      <c r="F29" s="24">
        <v>212500</v>
      </c>
      <c r="G29" s="24">
        <v>0</v>
      </c>
      <c r="H29" s="77">
        <f t="shared" si="0"/>
        <v>0</v>
      </c>
      <c r="I29" s="78">
        <f t="shared" si="1"/>
        <v>0</v>
      </c>
      <c r="J29" s="64" t="e">
        <f t="shared" si="2"/>
        <v>#DIV/0!</v>
      </c>
    </row>
    <row r="30" spans="1:10" ht="15.75" customHeight="1" thickBot="1">
      <c r="A30" s="40" t="s">
        <v>50</v>
      </c>
      <c r="B30" s="13" t="s">
        <v>51</v>
      </c>
      <c r="C30" s="72">
        <v>-12561</v>
      </c>
      <c r="D30" s="92">
        <v>-12561</v>
      </c>
      <c r="E30" s="56">
        <v>0</v>
      </c>
      <c r="F30" s="56">
        <v>0</v>
      </c>
      <c r="G30" s="56">
        <v>-101588.94</v>
      </c>
      <c r="H30" s="56"/>
      <c r="I30" s="65"/>
      <c r="J30" s="66"/>
    </row>
    <row r="31" spans="1:10" ht="15.75" customHeight="1" thickBot="1">
      <c r="A31" s="4" t="s">
        <v>6</v>
      </c>
      <c r="B31" s="10"/>
      <c r="C31" s="70">
        <f>SUM(C26:C30)</f>
        <v>12743606.48</v>
      </c>
      <c r="D31" s="90">
        <f>SUM(D26:D30)</f>
        <v>1742679</v>
      </c>
      <c r="E31" s="27">
        <f>SUM(E26:E30)</f>
        <v>9766480</v>
      </c>
      <c r="F31" s="27">
        <f>SUM(F26:F30)</f>
        <v>1982190</v>
      </c>
      <c r="G31" s="27">
        <f>SUM(G26:G30)</f>
        <v>1667101.06</v>
      </c>
      <c r="H31" s="27">
        <f t="shared" si="0"/>
        <v>17.06962037499693</v>
      </c>
      <c r="I31" s="61">
        <f t="shared" si="1"/>
        <v>84.10399911209319</v>
      </c>
      <c r="J31" s="61">
        <f t="shared" si="2"/>
        <v>95.6631175334069</v>
      </c>
    </row>
    <row r="32" spans="1:10" s="14" customFormat="1" ht="14.25" customHeight="1" hidden="1">
      <c r="A32" s="42" t="s">
        <v>23</v>
      </c>
      <c r="B32" s="21" t="s">
        <v>20</v>
      </c>
      <c r="C32" s="73">
        <v>0</v>
      </c>
      <c r="D32" s="93">
        <v>0</v>
      </c>
      <c r="E32" s="28"/>
      <c r="F32" s="28"/>
      <c r="G32" s="28">
        <v>0</v>
      </c>
      <c r="H32" s="34" t="e">
        <f t="shared" si="0"/>
        <v>#DIV/0!</v>
      </c>
      <c r="I32" s="34" t="e">
        <f t="shared" si="1"/>
        <v>#DIV/0!</v>
      </c>
      <c r="J32" s="50" t="e">
        <f t="shared" si="2"/>
        <v>#DIV/0!</v>
      </c>
    </row>
    <row r="33" spans="1:10" s="14" customFormat="1" ht="41.25" customHeight="1" hidden="1">
      <c r="A33" s="43" t="s">
        <v>24</v>
      </c>
      <c r="B33" s="15" t="s">
        <v>25</v>
      </c>
      <c r="C33" s="73"/>
      <c r="D33" s="93"/>
      <c r="E33" s="28"/>
      <c r="F33" s="28"/>
      <c r="G33" s="28"/>
      <c r="H33" s="24" t="e">
        <f t="shared" si="0"/>
        <v>#DIV/0!</v>
      </c>
      <c r="I33" s="24" t="e">
        <f t="shared" si="1"/>
        <v>#DIV/0!</v>
      </c>
      <c r="J33" s="47" t="e">
        <f t="shared" si="2"/>
        <v>#DIV/0!</v>
      </c>
    </row>
    <row r="34" spans="1:10" s="14" customFormat="1" ht="14.25" customHeight="1" hidden="1">
      <c r="A34" s="44" t="s">
        <v>27</v>
      </c>
      <c r="B34" s="20" t="s">
        <v>25</v>
      </c>
      <c r="C34" s="74">
        <v>0</v>
      </c>
      <c r="D34" s="94">
        <v>0</v>
      </c>
      <c r="E34" s="46">
        <v>0</v>
      </c>
      <c r="F34" s="46">
        <v>0</v>
      </c>
      <c r="G34" s="46">
        <v>0</v>
      </c>
      <c r="H34" s="49" t="e">
        <f t="shared" si="0"/>
        <v>#DIV/0!</v>
      </c>
      <c r="I34" s="49" t="e">
        <f t="shared" si="1"/>
        <v>#DIV/0!</v>
      </c>
      <c r="J34" s="47" t="e">
        <f t="shared" si="2"/>
        <v>#DIV/0!</v>
      </c>
    </row>
    <row r="35" spans="1:10" s="14" customFormat="1" ht="14.25" customHeight="1" hidden="1">
      <c r="A35" s="44" t="s">
        <v>11</v>
      </c>
      <c r="B35" s="20" t="s">
        <v>26</v>
      </c>
      <c r="C35" s="75"/>
      <c r="D35" s="95"/>
      <c r="E35" s="29"/>
      <c r="F35" s="29"/>
      <c r="G35" s="29"/>
      <c r="H35" s="25" t="e">
        <f t="shared" si="0"/>
        <v>#DIV/0!</v>
      </c>
      <c r="I35" s="25" t="e">
        <f t="shared" si="1"/>
        <v>#DIV/0!</v>
      </c>
      <c r="J35" s="48" t="e">
        <f t="shared" si="2"/>
        <v>#DIV/0!</v>
      </c>
    </row>
    <row r="36" spans="1:10" ht="14.25" thickBot="1">
      <c r="A36" s="22" t="s">
        <v>7</v>
      </c>
      <c r="B36" s="10"/>
      <c r="C36" s="76">
        <f>C31+C25</f>
        <v>19814137.810000002</v>
      </c>
      <c r="D36" s="96">
        <f>D31+D25</f>
        <v>2885279.77</v>
      </c>
      <c r="E36" s="52">
        <f>E31+E25</f>
        <v>15675280</v>
      </c>
      <c r="F36" s="52">
        <f>F31+F25</f>
        <v>3312390</v>
      </c>
      <c r="G36" s="52">
        <f>G31+G25</f>
        <v>2463266.11</v>
      </c>
      <c r="H36" s="27">
        <f t="shared" si="0"/>
        <v>15.71433562909243</v>
      </c>
      <c r="I36" s="61">
        <f t="shared" si="1"/>
        <v>74.36521997711621</v>
      </c>
      <c r="J36" s="61">
        <f t="shared" si="2"/>
        <v>85.37356188512699</v>
      </c>
    </row>
    <row r="37" spans="1:10" ht="13.5">
      <c r="A37" s="53"/>
      <c r="B37" s="54"/>
      <c r="C37" s="55"/>
      <c r="D37" s="97"/>
      <c r="E37" s="55"/>
      <c r="F37" s="55"/>
      <c r="G37" s="55"/>
      <c r="H37" s="55"/>
      <c r="I37" s="55"/>
      <c r="J37" s="55"/>
    </row>
    <row r="38" spans="1:10" ht="14.25" customHeight="1">
      <c r="A38" s="11"/>
      <c r="B38" s="12"/>
      <c r="C38" s="45"/>
      <c r="D38" s="98"/>
      <c r="E38" s="45"/>
      <c r="F38" s="45"/>
      <c r="G38" s="45"/>
      <c r="H38" s="45"/>
      <c r="I38" s="45"/>
      <c r="J38" s="45"/>
    </row>
  </sheetData>
  <sheetProtection/>
  <mergeCells count="8">
    <mergeCell ref="G6:G7"/>
    <mergeCell ref="H6:J6"/>
    <mergeCell ref="A6:A7"/>
    <mergeCell ref="B6:B7"/>
    <mergeCell ref="C6:C7"/>
    <mergeCell ref="D6:D7"/>
    <mergeCell ref="E6:E7"/>
    <mergeCell ref="F6:F7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2015-04-02T09:13:16Z</cp:lastPrinted>
  <dcterms:created xsi:type="dcterms:W3CDTF">2006-03-15T08:27:04Z</dcterms:created>
  <dcterms:modified xsi:type="dcterms:W3CDTF">2015-04-08T06:24:03Z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